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74" i="1"/>
  <c r="C69" i="1"/>
  <c r="H58" i="1"/>
  <c r="H61" i="1"/>
  <c r="H51" i="1"/>
  <c r="H25" i="1"/>
  <c r="H34" i="1"/>
  <c r="H26" i="1"/>
  <c r="H30" i="1"/>
  <c r="H62" i="1"/>
  <c r="H38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<sst xmlns="http://schemas.openxmlformats.org/spreadsheetml/2006/main" count="82" uniqueCount="54">
  <si>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</si>
  <si>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</si>
  <si>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</si>
  <si>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</si>
  <si>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</si>
  <si>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</si>
  <si>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</si>
  <si>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</si>
  <si>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</si>
  <si>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</si>
  <si>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</si>
  <si>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</si>
  <si>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</si>
  <si>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</si>
  <si>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</si>
  <si>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</si>
  <si>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</si>
  <si>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</si>
  <si>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</si>
  <si>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</si>
  <si>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</si>
  <si>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</si>
  <si>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</si>
  <si>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</si>
  <si>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</si>
  <si>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</si>
  <si>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</si>
  <si>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</si>
  <si>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</si>
  <si>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</si>
  <si>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</si>
  <si>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</si>
  <si>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30.12.2025 </t>
  </si>
  <si>
    <t>Primljena i neutrošena participacija od 30.12.2025</t>
  </si>
  <si>
    <t xml:space="preserve">Dana 30.12.2025.godine Dom zdravlja Požarevac je izvršio plaćanje prema dobavljačima: </t>
  </si>
  <si>
    <t>Messer</t>
  </si>
  <si>
    <t>Agatel</t>
  </si>
  <si>
    <t>REMONDIS</t>
  </si>
  <si>
    <t>Infolab</t>
  </si>
  <si>
    <t>Orion</t>
  </si>
  <si>
    <t>MOBIDENT</t>
  </si>
  <si>
    <t>Profil</t>
  </si>
  <si>
    <t>Stomatološki fakultet</t>
  </si>
  <si>
    <t>6171712092</t>
  </si>
  <si>
    <t>R-1461/25VP</t>
  </si>
  <si>
    <t>FU33761/2025</t>
  </si>
  <si>
    <t>5213-2025-TU-2355</t>
  </si>
  <si>
    <t>UGF1130/25-1131</t>
  </si>
  <si>
    <t>146/25</t>
  </si>
  <si>
    <t>68-PO1-1-1013/2025</t>
  </si>
  <si>
    <t>Rc_6047/25</t>
  </si>
  <si>
    <t>UKUPNO MEDICINSKI KISEONIK</t>
  </si>
  <si>
    <t>UKUPNO MATERIJALNI TROŠKOVI</t>
  </si>
  <si>
    <t>UKUPNO MATERIJALNI TROŠKOVI-ZUBNO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</si>
</sst>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62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2" applyBorder="1"/>
    <xf numFmtId="167" fontId="8" fillId="0" borderId="1" xfId="2" applyNumberFormat="1" applyFont="1" applyBorder="1"/>
    <xf numFmtId="4" fontId="9" fillId="0" borderId="1" xfId="2" applyNumberFormat="1" applyFont="1" applyFill="1" applyBorder="1"/>
    <xf numFmtId="49" fontId="7" fillId="0" borderId="1" xfId="2" applyNumberFormat="1" applyBorder="1"/>
    <xf numFmtId="49" fontId="8" fillId="0" borderId="1" xfId="2" applyNumberFormat="1" applyFont="1" applyFill="1" applyBorder="1" applyAlignment="1">
      <alignment horizontal="left"/>
    </xf>
    <xf numFmtId="4" fontId="9" fillId="0" borderId="1" xfId="2" applyNumberFormat="1" applyFont="1" applyFill="1" applyBorder="1" applyAlignment="1">
      <alignment horizontal="center"/>
    </xf>
    <xf numFmtId="4" fontId="9" fillId="0" borderId="5" xfId="2" applyNumberFormat="1" applyFont="1" applyBorder="1" applyAlignment="1">
      <alignment horizontal="center"/>
    </xf>
    <xf numFmtId="0" fontId="0" fillId="0" borderId="1" xfId="0" applyBorder="1"/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tabSelected="1" topLeftCell="B1" zoomScaleNormal="100" workbookViewId="0">
      <selection activeCell="D77" sqref="D7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46386</v>
      </c>
      <c r="H12" s="12">
        <v>8169438.4299999997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46386</v>
      </c>
      <c r="H13" s="1">
        <f>H14+H31-H39-H55</f>
        <v>2086977.45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46386</v>
      </c>
      <c r="H14" s="2">
        <f>SUM(H15:H30)</f>
        <v>2464186.2000000002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7284.64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f>614419.28</f>
        <v>614419.28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-1747713.03-25322.07-59254.83+1187777.43+153342.78</f>
        <v>1655635.49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+4350-13520-12+4100+6600+3000-1058.39+1350+8300+3750-826.02-143.7+3150+9350+3100-142246.68+1300+7350+4100</f>
        <v>186846.79000000004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46386</v>
      </c>
      <c r="H31" s="2">
        <f>H32+H33+H34+H35+H37+H38+H36</f>
        <v>317089.21999999997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+40080+35545.21</f>
        <v>204990.99999999997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14694+19247+7347+9106+14694-18000+8071+38081-3999+2794+8071+11900+5277+18523-23707.78</f>
        <v>112098.22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46386</v>
      </c>
      <c r="H39" s="3">
        <f>SUM(H40:H54)</f>
        <v>452833.96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7284.64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438611.8+6760+177.52</f>
        <v>445549.32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46386</v>
      </c>
      <c r="H55" s="3">
        <f>SUM(H56:H61)</f>
        <v>241464.01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f>129365.79</f>
        <v>129365.79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f>112098.22</f>
        <v>112098.22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46386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+669600-326930.36-9240</f>
        <v>6082460.9799999995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8169438.4299999997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5">
        <v>7284.64</v>
      </c>
      <c r="D68" s="57" t="s">
        <v>43</v>
      </c>
    </row>
    <row r="69" spans="2:11" x14ac:dyDescent="0.25">
      <c r="B69" s="59" t="s">
        <v>51</v>
      </c>
      <c r="C69" s="56">
        <f>SUM(C68:C68)</f>
        <v>7284.64</v>
      </c>
      <c r="D69" s="58"/>
    </row>
    <row r="70" spans="2:11" x14ac:dyDescent="0.25">
      <c r="B70" s="54" t="s">
        <v>36</v>
      </c>
      <c r="C70" s="55">
        <v>2173</v>
      </c>
      <c r="D70" s="57" t="s">
        <v>44</v>
      </c>
    </row>
    <row r="71" spans="2:11" x14ac:dyDescent="0.25">
      <c r="B71" s="54" t="s">
        <v>37</v>
      </c>
      <c r="C71" s="55">
        <v>206640</v>
      </c>
      <c r="D71" s="57" t="s">
        <v>45</v>
      </c>
    </row>
    <row r="72" spans="2:11" x14ac:dyDescent="0.25">
      <c r="B72" s="54" t="s">
        <v>38</v>
      </c>
      <c r="C72" s="55">
        <v>228000</v>
      </c>
      <c r="D72" s="57" t="s">
        <v>46</v>
      </c>
    </row>
    <row r="73" spans="2:11" x14ac:dyDescent="0.25">
      <c r="B73" s="54" t="s">
        <v>39</v>
      </c>
      <c r="C73" s="55">
        <v>1798.8</v>
      </c>
      <c r="D73" s="57" t="s">
        <v>47</v>
      </c>
    </row>
    <row r="74" spans="2:11" x14ac:dyDescent="0.25">
      <c r="B74" s="60" t="s">
        <v>52</v>
      </c>
      <c r="C74" s="56">
        <f>SUM(C70:C73)</f>
        <v>438611.8</v>
      </c>
      <c r="D74" s="58"/>
    </row>
    <row r="75" spans="2:11" x14ac:dyDescent="0.25">
      <c r="B75" s="54" t="s">
        <v>40</v>
      </c>
      <c r="C75" s="55">
        <v>1424.01</v>
      </c>
      <c r="D75" s="57" t="s">
        <v>48</v>
      </c>
    </row>
    <row r="76" spans="2:11" x14ac:dyDescent="0.25">
      <c r="B76" s="54" t="s">
        <v>41</v>
      </c>
      <c r="C76" s="55">
        <v>5040</v>
      </c>
      <c r="D76" s="57" t="s">
        <v>49</v>
      </c>
    </row>
    <row r="77" spans="2:11" x14ac:dyDescent="0.25">
      <c r="B77" s="54" t="s">
        <v>42</v>
      </c>
      <c r="C77" s="55">
        <v>235000</v>
      </c>
      <c r="D77" s="57" t="s">
        <v>50</v>
      </c>
    </row>
    <row r="78" spans="2:11" x14ac:dyDescent="0.25">
      <c r="B78" s="60" t="s">
        <v>53</v>
      </c>
      <c r="C78" s="56">
        <f>SUM(C75:C77)</f>
        <v>241464.01</v>
      </c>
      <c r="D78" s="61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2026-01-05T14:42:03Z</dcterms:modified>
  <cp:category/>
  <cp:contentStatus/>
</cp:coreProperties>
</file>